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siouv\Documents\Binly\Event 2021\12\Advacnce accounting\Registration Form\"/>
    </mc:Choice>
  </mc:AlternateContent>
  <xr:revisionPtr revIDLastSave="0" documentId="13_ncr:1_{60799AA3-0F3B-4F89-80FE-3E7D04369660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1 registration" sheetId="1" r:id="rId1"/>
  </sheets>
  <definedNames>
    <definedName name="_xlnm.Print_Area" localSheetId="0">'1 registration'!$C$7:$L$62</definedName>
    <definedName name="V01_InvNo">'1 registration'!#REF!</definedName>
    <definedName name="V02_date">'1 registration'!#REF!</definedName>
    <definedName name="V03_kind">'1 registration'!$R$10</definedName>
    <definedName name="V04_kind_other">'1 registration'!$V$10</definedName>
    <definedName name="V05_title">'1 registration'!$R$13</definedName>
    <definedName name="V06_from">'1 registration'!$R$15</definedName>
    <definedName name="V07_to">'1 registration'!$V$15</definedName>
    <definedName name="V08_place">'1 registration'!$R$17</definedName>
    <definedName name="V09_Curr">'1 registration'!$R$19</definedName>
    <definedName name="V10_fee">'1 registration'!$V$19</definedName>
    <definedName name="V11_discount">'1 registration'!#REF!</definedName>
    <definedName name="V12_disc_percent">'1 registration'!#REF!</definedName>
    <definedName name="V13_No_person">'1 registration'!#REF!</definedName>
    <definedName name="V14_total">'1 registration'!#REF!</definedName>
    <definedName name="V15_name1">'1 registration'!$R$26</definedName>
    <definedName name="V16_name2">'1 registration'!$R$27</definedName>
    <definedName name="V17_name3">'1 registration'!$R$28</definedName>
    <definedName name="V18_name4">'1 registration'!$R$29</definedName>
    <definedName name="V19_name5">'1 registration'!$R$30</definedName>
    <definedName name="V20_name6">'1 registration'!$R$31</definedName>
    <definedName name="V21_name7">'1 registration'!$R$32</definedName>
    <definedName name="V22_name8">'1 registration'!$R$33</definedName>
    <definedName name="V23_name9">'1 registration'!$R$34</definedName>
    <definedName name="V24_name10">'1 registration'!$R$35</definedName>
    <definedName name="V25_name11">'1 registration'!$R$36</definedName>
    <definedName name="V26_name12">'1 registration'!$R$37</definedName>
    <definedName name="V27_name13">'1 registration'!$R$38</definedName>
    <definedName name="V28_name14">'1 registration'!$R$39</definedName>
    <definedName name="V29_name15">'1 registration'!$R$40</definedName>
    <definedName name="V30_order_by">'1 registration'!$R$42</definedName>
    <definedName name="V31_org">'1 registration'!$R$43</definedName>
    <definedName name="V32_road">'1 registration'!$R$45</definedName>
    <definedName name="V33_PO_box">'1 registration'!$R$46</definedName>
    <definedName name="V34_town">'1 registration'!$R$47</definedName>
    <definedName name="V35_Attn">'1 registration'!#REF!</definedName>
    <definedName name="V36_phone">'1 registration'!$R$49</definedName>
    <definedName name="V37_fax">'1 registration'!#REF!</definedName>
    <definedName name="V38_payment_term">'1 registration'!#REF!</definedName>
    <definedName name="V39_remark_other">'1 registration'!$R$51</definedName>
    <definedName name="V40_payment_until">'1 registration'!$V$51</definedName>
    <definedName name="V41_staff_short">'1 registration'!$R$60</definedName>
    <definedName name="V42_staff_long">'1 registration'!$V$60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1" l="1"/>
  <c r="R15" i="1"/>
  <c r="R49" i="1"/>
  <c r="P10" i="1"/>
  <c r="T10" i="1" s="1"/>
  <c r="P13" i="1" s="1"/>
  <c r="P15" i="1" s="1"/>
  <c r="V60" i="1"/>
  <c r="R51" i="1"/>
  <c r="R46" i="1"/>
  <c r="R47" i="1"/>
  <c r="R45" i="1"/>
  <c r="R43" i="1"/>
  <c r="R42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Q26" i="1"/>
  <c r="V19" i="1"/>
  <c r="R19" i="1"/>
  <c r="R17" i="1"/>
  <c r="R13" i="1"/>
  <c r="V10" i="1"/>
  <c r="R60" i="1"/>
  <c r="V51" i="1"/>
  <c r="E27" i="1"/>
  <c r="E28" i="1" s="1"/>
  <c r="V15" i="1"/>
  <c r="Q15" i="1"/>
  <c r="P26" i="1"/>
  <c r="P27" i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2" i="1" s="1"/>
  <c r="P43" i="1" s="1"/>
  <c r="P45" i="1" s="1"/>
  <c r="P46" i="1" s="1"/>
  <c r="P47" i="1" s="1"/>
  <c r="P49" i="1"/>
  <c r="P51" i="1"/>
  <c r="T51" i="1" s="1"/>
  <c r="P60" i="1" s="1"/>
  <c r="T60" i="1" s="1"/>
  <c r="U15" i="1" l="1"/>
  <c r="E29" i="1"/>
  <c r="Q28" i="1"/>
  <c r="P17" i="1"/>
  <c r="P19" i="1" s="1"/>
  <c r="T19" i="1" s="1"/>
  <c r="T15" i="1"/>
  <c r="Q27" i="1"/>
  <c r="Q29" i="1" l="1"/>
  <c r="E30" i="1"/>
  <c r="E31" i="1" l="1"/>
  <c r="Q30" i="1"/>
  <c r="Q31" i="1" l="1"/>
  <c r="E32" i="1"/>
  <c r="E33" i="1" l="1"/>
  <c r="Q32" i="1"/>
  <c r="E34" i="1" l="1"/>
  <c r="Q33" i="1"/>
  <c r="Q34" i="1" l="1"/>
  <c r="E35" i="1"/>
  <c r="E36" i="1" l="1"/>
  <c r="Q35" i="1"/>
  <c r="E37" i="1" l="1"/>
  <c r="Q36" i="1"/>
  <c r="E38" i="1" l="1"/>
  <c r="Q37" i="1"/>
  <c r="E39" i="1" l="1"/>
  <c r="Q38" i="1"/>
  <c r="Q39" i="1" l="1"/>
  <c r="E40" i="1"/>
  <c r="Q40" i="1" s="1"/>
</calcChain>
</file>

<file path=xl/sharedStrings.xml><?xml version="1.0" encoding="utf-8"?>
<sst xmlns="http://schemas.openxmlformats.org/spreadsheetml/2006/main" count="61" uniqueCount="56">
  <si>
    <t>LAK</t>
  </si>
  <si>
    <t>USD</t>
  </si>
  <si>
    <t>Registration form</t>
  </si>
  <si>
    <t>Kind of activity</t>
  </si>
  <si>
    <t>x</t>
  </si>
  <si>
    <t>Registration requested by</t>
  </si>
  <si>
    <t>name</t>
  </si>
  <si>
    <t>THB</t>
  </si>
  <si>
    <t>EUR</t>
  </si>
  <si>
    <t>yes</t>
  </si>
  <si>
    <t>no</t>
  </si>
  <si>
    <t>Other remarks:</t>
  </si>
  <si>
    <t xml:space="preserve"> </t>
  </si>
  <si>
    <t>kind</t>
  </si>
  <si>
    <t>title</t>
  </si>
  <si>
    <t>place</t>
  </si>
  <si>
    <t>Curr</t>
  </si>
  <si>
    <t>fee</t>
  </si>
  <si>
    <t>order_by</t>
  </si>
  <si>
    <t>org</t>
  </si>
  <si>
    <t>road</t>
  </si>
  <si>
    <t>PO_box</t>
  </si>
  <si>
    <t>town</t>
  </si>
  <si>
    <t>staff_long</t>
  </si>
  <si>
    <t>kind_other</t>
  </si>
  <si>
    <t>remark_other</t>
  </si>
  <si>
    <t>staff_short</t>
  </si>
  <si>
    <t>phone</t>
  </si>
  <si>
    <t>Payment_until</t>
  </si>
  <si>
    <t>3 days before</t>
  </si>
  <si>
    <t>0 days before</t>
  </si>
  <si>
    <t xml:space="preserve">PO Box </t>
  </si>
  <si>
    <t>Contact person:</t>
  </si>
  <si>
    <t>`</t>
  </si>
  <si>
    <t>Person registered:</t>
  </si>
  <si>
    <t>Number of participants:</t>
  </si>
  <si>
    <t>Non-ECCIL member:</t>
  </si>
  <si>
    <t>ECCIL-Member:</t>
  </si>
  <si>
    <t>Place of Activity:</t>
  </si>
  <si>
    <t>Date of activity:</t>
  </si>
  <si>
    <t>Name of activty:</t>
  </si>
  <si>
    <t>on</t>
  </si>
  <si>
    <t>Signature:</t>
  </si>
  <si>
    <t>Registration date:</t>
  </si>
  <si>
    <t>Registration fees for ECCIL-Member:</t>
  </si>
  <si>
    <t xml:space="preserve">Registration fees for Non-ECCIL Member: </t>
  </si>
  <si>
    <t>Organisation name:</t>
  </si>
  <si>
    <t>Organisation address:</t>
  </si>
  <si>
    <t>Telephone number:</t>
  </si>
  <si>
    <t>Fax:</t>
  </si>
  <si>
    <t>Email address:</t>
  </si>
  <si>
    <t>Signature customer</t>
  </si>
  <si>
    <t>X</t>
  </si>
  <si>
    <t>Advance Accounting and Finance</t>
  </si>
  <si>
    <t>15/12/2021</t>
  </si>
  <si>
    <t>Crowne Plaza 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</si>
</sst>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 ;[Red]\-#,##0\ "/>
    <numFmt numFmtId="165" formatCode="dd/mm/yyyy;@"/>
    <numFmt numFmtId="166" formatCode="#,##0.00_ ;[Red]\-#,##0.00\ "/>
    <numFmt numFmtId="167" formatCode="000\ 0000"/>
    <numFmt numFmtId="168" formatCode="0."/>
    <numFmt numFmtId="169" formatCode="yymmdd"/>
  </numFmts>
  <fonts count="10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5"/>
      <name val="Arial"/>
      <family val="2"/>
    </font>
    <font>
      <sz val="9"/>
      <color theme="0"/>
      <name val="Wingdings"/>
      <charset val="2"/>
    </font>
    <font>
      <sz val="9"/>
      <color rgb="FFC00000"/>
      <name val="Arial"/>
      <family val="2"/>
    </font>
    <font>
      <sz val="8"/>
      <color rgb="FF000000"/>
      <name val="Segoe UI"/>
      <family val="2"/>
    </font>
    <font>
      <u/>
      <sz val="9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166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4" fillId="3" borderId="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7" fontId="2" fillId="3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169" fontId="3" fillId="0" borderId="0" xfId="0" applyNumberFormat="1" applyFont="1" applyBorder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166" fontId="4" fillId="3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65" fontId="7" fillId="0" borderId="0" xfId="0" applyNumberFormat="1" applyFont="1" applyFill="1" applyAlignment="1">
      <alignment horizontal="left" vertical="center"/>
    </xf>
    <xf numFmtId="166" fontId="7" fillId="0" borderId="0" xfId="0" applyNumberFormat="1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166" fontId="3" fillId="4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vertical="center"/>
    </xf>
    <xf numFmtId="166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6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164" fontId="3" fillId="2" borderId="2" xfId="0" applyNumberFormat="1" applyFont="1" applyFill="1" applyBorder="1" applyAlignment="1" applyProtection="1">
      <alignment horizontal="left" vertical="center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3" fillId="2" borderId="4" xfId="0" applyNumberFormat="1" applyFont="1" applyFill="1" applyBorder="1" applyAlignment="1" applyProtection="1">
      <alignment horizontal="left" vertical="center"/>
      <protection locked="0"/>
    </xf>
    <xf numFmtId="166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6" borderId="2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</xf>
    <xf numFmtId="14" fontId="3" fillId="2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9" fillId="2" borderId="2" xfId="2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Standard 4" xfId="1" xr:uid="{00000000-0005-0000-0000-000003000000}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0000FF"/>
      <color rgb="FFEFEFFF"/>
      <color rgb="FFDDDD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6</xdr:row>
      <xdr:rowOff>47625</xdr:rowOff>
    </xdr:from>
    <xdr:to>
      <xdr:col>5</xdr:col>
      <xdr:colOff>200025</xdr:colOff>
      <xdr:row>6</xdr:row>
      <xdr:rowOff>690245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00025"/>
          <a:ext cx="2438400" cy="642620"/>
        </a:xfrm>
        <a:prstGeom prst="rect">
          <a:avLst/>
        </a:prstGeom>
      </xdr:spPr>
    </xdr:pic>
    <xdr:clientData/>
  </xdr:twoCellAnchor>
  <xdr:twoCellAnchor>
    <xdr:from>
      <xdr:col>5</xdr:col>
      <xdr:colOff>685801</xdr:colOff>
      <xdr:row>6</xdr:row>
      <xdr:rowOff>57150</xdr:rowOff>
    </xdr:from>
    <xdr:to>
      <xdr:col>11</xdr:col>
      <xdr:colOff>790576</xdr:colOff>
      <xdr:row>6</xdr:row>
      <xdr:rowOff>800100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390901" y="1123950"/>
          <a:ext cx="34671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n-US" sz="1600" b="1">
              <a:solidFill>
                <a:srgbClr val="333399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ngsana New"/>
            </a:rPr>
            <a:t>European Chamber of Commerce and Industry in Lao PDR</a:t>
          </a:r>
          <a:br>
            <a:rPr lang="en-US" sz="1600" b="1">
              <a:solidFill>
                <a:srgbClr val="333399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ngsana New"/>
            </a:rPr>
          </a:b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/>
          </a:endParaRPr>
        </a:p>
        <a:p>
          <a:pPr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/>
            </a:rPr>
            <a:t> 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508000</xdr:colOff>
          <xdr:row>8</xdr:row>
          <xdr:rowOff>127000</xdr:rowOff>
        </xdr:from>
        <xdr:to>
          <xdr:col>6</xdr:col>
          <xdr:colOff>361950</xdr:colOff>
          <xdr:row>10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Training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9</xdr:row>
          <xdr:rowOff>107950</xdr:rowOff>
        </xdr:from>
        <xdr:to>
          <xdr:col>6</xdr:col>
          <xdr:colOff>336550</xdr:colOff>
          <xdr:row>11</xdr:row>
          <xdr:rowOff>146050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Workshop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8</xdr:row>
          <xdr:rowOff>57150</xdr:rowOff>
        </xdr:from>
        <xdr:to>
          <xdr:col>8</xdr:col>
          <xdr:colOff>190500</xdr:colOff>
          <xdr:row>10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Breakfast Talk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9</xdr:row>
          <xdr:rowOff>107950</xdr:rowOff>
        </xdr:from>
        <xdr:to>
          <xdr:col>8</xdr:col>
          <xdr:colOff>190500</xdr:colOff>
          <xdr:row>11</xdr:row>
          <xdr:rowOff>146050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17</xdr:row>
          <xdr:rowOff>76200</xdr:rowOff>
        </xdr:from>
        <xdr:to>
          <xdr:col>5</xdr:col>
          <xdr:colOff>514350</xdr:colOff>
          <xdr:row>19</xdr:row>
          <xdr:rowOff>114300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19</xdr:row>
          <xdr:rowOff>50800</xdr:rowOff>
        </xdr:from>
        <xdr:to>
          <xdr:col>5</xdr:col>
          <xdr:colOff>514350</xdr:colOff>
          <xdr:row>21</xdr:row>
          <xdr:rowOff>88900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428625</xdr:colOff>
      <xdr:row>50</xdr:row>
      <xdr:rowOff>0</xdr:rowOff>
    </xdr:from>
    <xdr:to>
      <xdr:col>11</xdr:col>
      <xdr:colOff>828675</xdr:colOff>
      <xdr:row>53</xdr:row>
      <xdr:rowOff>104775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543175" y="8029575"/>
          <a:ext cx="4467225" cy="11715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-After registration, participants have to pay the full amount of the event entrance fees at least 3 day before starting event. </a:t>
          </a:r>
        </a:p>
        <a:p>
          <a:pPr algn="l"/>
          <a:r>
            <a:rPr lang="en-US" sz="1100">
              <a:solidFill>
                <a:schemeClr val="tx1"/>
              </a:solidFill>
            </a:rPr>
            <a:t>-The cancelation of the participation should be informed by writing 3 days prior to event day.</a:t>
          </a:r>
        </a:p>
        <a:p>
          <a:pPr algn="l"/>
          <a:r>
            <a:rPr lang="en-US" sz="1100">
              <a:solidFill>
                <a:schemeClr val="tx1"/>
              </a:solidFill>
            </a:rPr>
            <a:t>-Participants who miss or cannot attend the training without any notice the full amount of the event entrance fees will be charged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J84"/>
  <sheetViews>
    <sheetView showGridLines="0" tabSelected="1" topLeftCell="A9" zoomScaleNormal="100" workbookViewId="0">
      <selection activeCell="F23" sqref="F23"/>
    </sheetView>
  </sheetViews>
  <sheetFormatPr defaultColWidth="3.59765625" defaultRowHeight="11.5" x14ac:dyDescent="0.25"/>
  <cols>
    <col min="1" max="1" width="2.69921875" style="2" customWidth="1"/>
    <col min="2" max="2" width="2.69921875" style="1" customWidth="1"/>
    <col min="3" max="3" width="20.69921875" style="1" customWidth="1"/>
    <col min="4" max="4" width="5.59765625" style="1" customWidth="1"/>
    <col min="5" max="5" width="8.09765625" style="1" customWidth="1"/>
    <col min="6" max="6" width="11.09765625" style="1" customWidth="1"/>
    <col min="7" max="7" width="8.69921875" style="1" customWidth="1"/>
    <col min="8" max="8" width="11.59765625" style="1" customWidth="1"/>
    <col min="9" max="9" width="6.59765625" style="1" customWidth="1"/>
    <col min="10" max="10" width="2.59765625" style="1" customWidth="1"/>
    <col min="11" max="11" width="12.296875" style="3" customWidth="1"/>
    <col min="12" max="12" width="13.3984375" style="3" customWidth="1"/>
    <col min="13" max="13" width="2.69921875" style="2" customWidth="1"/>
    <col min="14" max="15" width="3.59765625" style="2"/>
    <col min="16" max="16" width="2.69921875" style="8" hidden="1" customWidth="1"/>
    <col min="17" max="17" width="12.296875" style="8" hidden="1" customWidth="1"/>
    <col min="18" max="18" width="47" style="17" hidden="1" customWidth="1"/>
    <col min="19" max="19" width="3.59765625" style="8" hidden="1" customWidth="1"/>
    <col min="20" max="20" width="2.69921875" style="8" hidden="1" customWidth="1"/>
    <col min="21" max="21" width="12.09765625" style="8" hidden="1" customWidth="1"/>
    <col min="22" max="22" width="9.8984375" style="17" hidden="1" customWidth="1"/>
    <col min="23" max="25" width="3.59765625" style="2"/>
    <col min="26" max="26" width="0" style="2" hidden="1" customWidth="1"/>
    <col min="27" max="28" width="3.59765625" style="2"/>
    <col min="29" max="29" width="0" style="2" hidden="1" customWidth="1"/>
    <col min="30" max="16384" width="3.59765625" style="2"/>
  </cols>
  <sheetData>
    <row r="2" spans="2:26" s="8" customFormat="1" hidden="1" x14ac:dyDescent="0.25">
      <c r="B2" s="5"/>
      <c r="C2" s="5"/>
      <c r="D2" s="5" t="s">
        <v>0</v>
      </c>
      <c r="E2" s="6" t="s">
        <v>4</v>
      </c>
      <c r="F2" s="5"/>
      <c r="G2" s="5"/>
      <c r="H2" s="5"/>
      <c r="I2" s="5"/>
      <c r="J2" s="5"/>
      <c r="K2" s="7"/>
      <c r="L2" s="18" t="s">
        <v>29</v>
      </c>
      <c r="R2" s="17"/>
      <c r="V2" s="17"/>
    </row>
    <row r="3" spans="2:26" s="8" customFormat="1" hidden="1" x14ac:dyDescent="0.25">
      <c r="B3" s="5"/>
      <c r="C3" s="5"/>
      <c r="D3" s="5" t="s">
        <v>1</v>
      </c>
      <c r="E3" s="6" t="s">
        <v>12</v>
      </c>
      <c r="F3" s="5"/>
      <c r="G3" s="5"/>
      <c r="H3" s="5"/>
      <c r="I3" s="5"/>
      <c r="J3" s="5"/>
      <c r="K3" s="7"/>
      <c r="L3" s="18" t="s">
        <v>30</v>
      </c>
      <c r="R3" s="17"/>
      <c r="V3" s="17"/>
    </row>
    <row r="4" spans="2:26" s="8" customFormat="1" hidden="1" x14ac:dyDescent="0.25">
      <c r="B4" s="5"/>
      <c r="C4" s="5"/>
      <c r="D4" s="5" t="s">
        <v>7</v>
      </c>
      <c r="E4" s="10" t="s">
        <v>9</v>
      </c>
      <c r="F4" s="5"/>
      <c r="G4" s="5"/>
      <c r="H4" s="5"/>
      <c r="I4" s="5"/>
      <c r="J4" s="5"/>
      <c r="K4" s="7"/>
      <c r="L4" s="18"/>
      <c r="R4" s="17"/>
      <c r="V4" s="17"/>
    </row>
    <row r="5" spans="2:26" s="8" customFormat="1" hidden="1" x14ac:dyDescent="0.25">
      <c r="B5" s="5"/>
      <c r="C5" s="5"/>
      <c r="D5" s="5" t="s">
        <v>8</v>
      </c>
      <c r="E5" s="5" t="s">
        <v>10</v>
      </c>
      <c r="F5" s="5"/>
      <c r="G5" s="5"/>
      <c r="H5" s="5"/>
      <c r="I5" s="5"/>
      <c r="J5" s="5"/>
      <c r="K5" s="7"/>
      <c r="L5" s="18"/>
      <c r="R5" s="17"/>
      <c r="V5" s="17"/>
    </row>
    <row r="6" spans="2:26" x14ac:dyDescent="0.25">
      <c r="B6" s="25"/>
      <c r="C6" s="25"/>
      <c r="D6" s="25"/>
      <c r="E6" s="25"/>
      <c r="F6" s="25"/>
      <c r="G6" s="25"/>
      <c r="H6" s="25"/>
      <c r="I6" s="25"/>
      <c r="J6" s="25"/>
      <c r="K6" s="26"/>
      <c r="L6" s="26"/>
      <c r="M6" s="27"/>
    </row>
    <row r="7" spans="2:26" ht="69.75" customHeight="1" x14ac:dyDescent="0.25">
      <c r="B7" s="25"/>
      <c r="D7" s="2"/>
      <c r="E7" s="2"/>
      <c r="F7" s="2"/>
      <c r="G7" s="2"/>
      <c r="H7" s="2"/>
      <c r="I7" s="2"/>
      <c r="J7" s="2"/>
      <c r="M7" s="27"/>
    </row>
    <row r="8" spans="2:26" ht="19" x14ac:dyDescent="0.25">
      <c r="B8" s="25"/>
      <c r="C8" s="4" t="s">
        <v>2</v>
      </c>
      <c r="E8" s="4"/>
      <c r="F8" s="15"/>
      <c r="G8" s="40"/>
      <c r="H8" s="33"/>
      <c r="I8" s="30"/>
      <c r="J8" s="47" t="s">
        <v>43</v>
      </c>
      <c r="K8" s="47"/>
      <c r="L8" s="45"/>
      <c r="M8" s="27"/>
      <c r="P8" s="16"/>
      <c r="R8" s="19"/>
      <c r="T8" s="16"/>
      <c r="V8" s="20"/>
      <c r="Z8" s="2" t="s">
        <v>52</v>
      </c>
    </row>
    <row r="9" spans="2:26" x14ac:dyDescent="0.25">
      <c r="B9" s="25"/>
      <c r="M9" s="27"/>
    </row>
    <row r="10" spans="2:26" x14ac:dyDescent="0.25">
      <c r="B10" s="25"/>
      <c r="C10" s="1" t="s">
        <v>3</v>
      </c>
      <c r="F10" s="9"/>
      <c r="H10" s="9"/>
      <c r="M10" s="27"/>
      <c r="P10" s="16" t="e">
        <f>#REF!+2</f>
        <v>#REF!</v>
      </c>
      <c r="Q10" s="12" t="s">
        <v>13</v>
      </c>
      <c r="R10" s="19" t="e">
        <f>IF(#REF!="x",F10,IF(#REF!="x",F11,IF(#REF!="x",H10,IF(#REF!="x",I11,"???"))))</f>
        <v>#REF!</v>
      </c>
      <c r="T10" s="16" t="e">
        <f>P10+1</f>
        <v>#REF!</v>
      </c>
      <c r="U10" s="8" t="s">
        <v>24</v>
      </c>
      <c r="V10" s="19" t="e">
        <f>IF(#REF!="x",I11,"")</f>
        <v>#REF!</v>
      </c>
    </row>
    <row r="11" spans="2:26" x14ac:dyDescent="0.25">
      <c r="B11" s="25"/>
      <c r="F11" s="9"/>
      <c r="H11" s="9"/>
      <c r="I11" s="49"/>
      <c r="J11" s="49"/>
      <c r="K11" s="49"/>
      <c r="L11" s="49"/>
      <c r="M11" s="27"/>
      <c r="Q11" s="12"/>
    </row>
    <row r="12" spans="2:26" x14ac:dyDescent="0.25">
      <c r="B12" s="25"/>
      <c r="M12" s="27"/>
    </row>
    <row r="13" spans="2:26" x14ac:dyDescent="0.25">
      <c r="B13" s="25"/>
      <c r="C13" s="1" t="s">
        <v>40</v>
      </c>
      <c r="E13" s="55" t="s">
        <v>53</v>
      </c>
      <c r="F13" s="55"/>
      <c r="G13" s="55"/>
      <c r="H13" s="55"/>
      <c r="I13" s="55"/>
      <c r="J13" s="55"/>
      <c r="K13" s="55"/>
      <c r="L13" s="55"/>
      <c r="M13" s="27"/>
      <c r="P13" s="16" t="e">
        <f>T10+1</f>
        <v>#REF!</v>
      </c>
      <c r="Q13" s="8" t="s">
        <v>14</v>
      </c>
      <c r="R13" s="19" t="str">
        <f>E13</f>
        <v>Advance Accounting and Finance</v>
      </c>
    </row>
    <row r="14" spans="2:26" x14ac:dyDescent="0.25">
      <c r="B14" s="25"/>
      <c r="M14" s="27"/>
    </row>
    <row r="15" spans="2:26" x14ac:dyDescent="0.25">
      <c r="B15" s="25"/>
      <c r="C15" s="1" t="s">
        <v>39</v>
      </c>
      <c r="D15" s="11"/>
      <c r="E15" s="1" t="s">
        <v>41</v>
      </c>
      <c r="F15" s="56" t="s">
        <v>54</v>
      </c>
      <c r="G15" s="56"/>
      <c r="I15" s="3"/>
      <c r="M15" s="27"/>
      <c r="P15" s="16" t="e">
        <f>P13+1</f>
        <v>#REF!</v>
      </c>
      <c r="Q15" s="8" t="str">
        <f>CONCATENATE(D15,E15)</f>
        <v>on</v>
      </c>
      <c r="R15" s="20" t="str">
        <f>F15</f>
        <v>15/12/2021</v>
      </c>
      <c r="T15" s="16" t="e">
        <f>P15+1</f>
        <v>#REF!</v>
      </c>
      <c r="U15" s="8">
        <f>G15</f>
        <v>0</v>
      </c>
      <c r="V15" s="20" t="str">
        <f>IF(G15="","",#REF!)</f>
        <v/>
      </c>
    </row>
    <row r="16" spans="2:26" x14ac:dyDescent="0.25">
      <c r="B16" s="25"/>
      <c r="M16" s="27"/>
    </row>
    <row r="17" spans="2:36" x14ac:dyDescent="0.25">
      <c r="B17" s="25"/>
      <c r="C17" s="1" t="s">
        <v>38</v>
      </c>
      <c r="E17" s="55" t="s">
        <v>55</v>
      </c>
      <c r="F17" s="55"/>
      <c r="G17" s="55"/>
      <c r="H17" s="55"/>
      <c r="I17" s="55"/>
      <c r="J17" s="55"/>
      <c r="K17" s="55"/>
      <c r="L17" s="55"/>
      <c r="M17" s="27"/>
      <c r="P17" s="16" t="e">
        <f>P15+2</f>
        <v>#REF!</v>
      </c>
      <c r="Q17" s="8" t="s">
        <v>15</v>
      </c>
      <c r="R17" s="19" t="str">
        <f>E17</f>
        <v>Crowne Plaza Hotel</v>
      </c>
      <c r="AC17" s="2" t="s">
        <v>1</v>
      </c>
    </row>
    <row r="18" spans="2:36" x14ac:dyDescent="0.25">
      <c r="B18" s="25"/>
      <c r="M18" s="27"/>
      <c r="AC18" s="2" t="s">
        <v>0</v>
      </c>
    </row>
    <row r="19" spans="2:36" x14ac:dyDescent="0.25">
      <c r="B19" s="25"/>
      <c r="C19" s="1" t="s">
        <v>37</v>
      </c>
      <c r="F19" s="52" t="s">
        <v>44</v>
      </c>
      <c r="G19" s="52"/>
      <c r="H19" s="52"/>
      <c r="I19" s="52"/>
      <c r="K19" s="42" t="s">
        <v>1</v>
      </c>
      <c r="L19" s="44">
        <v>132</v>
      </c>
      <c r="M19" s="27"/>
      <c r="P19" s="16" t="e">
        <f>P17+1</f>
        <v>#REF!</v>
      </c>
      <c r="Q19" s="8" t="s">
        <v>16</v>
      </c>
      <c r="R19" s="19" t="e">
        <f>#REF!</f>
        <v>#REF!</v>
      </c>
      <c r="T19" s="16" t="e">
        <f>P19+1</f>
        <v>#REF!</v>
      </c>
      <c r="U19" s="8" t="s">
        <v>17</v>
      </c>
      <c r="V19" s="21">
        <f>L19</f>
        <v>132</v>
      </c>
    </row>
    <row r="20" spans="2:36" x14ac:dyDescent="0.25">
      <c r="B20" s="25"/>
      <c r="K20" s="1"/>
      <c r="L20" s="1"/>
      <c r="M20" s="27"/>
    </row>
    <row r="21" spans="2:36" x14ac:dyDescent="0.25">
      <c r="B21" s="25"/>
      <c r="C21" s="1" t="s">
        <v>36</v>
      </c>
      <c r="F21" s="52" t="s">
        <v>45</v>
      </c>
      <c r="G21" s="52"/>
      <c r="H21" s="52"/>
      <c r="I21" s="52"/>
      <c r="K21" s="42" t="s">
        <v>1</v>
      </c>
      <c r="L21" s="44">
        <v>154</v>
      </c>
      <c r="M21" s="27"/>
    </row>
    <row r="22" spans="2:36" x14ac:dyDescent="0.25">
      <c r="B22" s="25"/>
      <c r="M22" s="27"/>
    </row>
    <row r="23" spans="2:36" x14ac:dyDescent="0.25">
      <c r="B23" s="25"/>
      <c r="C23" s="1" t="s">
        <v>35</v>
      </c>
      <c r="F23" s="39"/>
      <c r="H23" s="41"/>
      <c r="J23" s="41"/>
      <c r="L23" s="41"/>
      <c r="M23" s="27"/>
      <c r="AJ23" s="2" t="s">
        <v>33</v>
      </c>
    </row>
    <row r="24" spans="2:36" x14ac:dyDescent="0.25">
      <c r="B24" s="25"/>
      <c r="M24" s="27"/>
    </row>
    <row r="25" spans="2:36" x14ac:dyDescent="0.25">
      <c r="B25" s="25"/>
      <c r="M25" s="27"/>
    </row>
    <row r="26" spans="2:36" x14ac:dyDescent="0.25">
      <c r="B26" s="25"/>
      <c r="C26" s="1" t="s">
        <v>34</v>
      </c>
      <c r="D26" s="1" t="s">
        <v>6</v>
      </c>
      <c r="E26" s="13">
        <v>1</v>
      </c>
      <c r="F26" s="51"/>
      <c r="G26" s="51"/>
      <c r="H26" s="51"/>
      <c r="I26" s="51"/>
      <c r="J26" s="51"/>
      <c r="K26" s="51"/>
      <c r="L26" s="51"/>
      <c r="M26" s="27"/>
      <c r="P26" s="16" t="e">
        <f>#REF!+2</f>
        <v>#REF!</v>
      </c>
      <c r="Q26" s="8" t="str">
        <f>CONCATENATE("name ",E26)</f>
        <v>name 1</v>
      </c>
      <c r="R26" s="22" t="str">
        <f>IF(F26="","",F26)</f>
        <v/>
      </c>
    </row>
    <row r="27" spans="2:36" x14ac:dyDescent="0.25">
      <c r="B27" s="25"/>
      <c r="E27" s="13">
        <f>E26+1</f>
        <v>2</v>
      </c>
      <c r="F27" s="51"/>
      <c r="G27" s="51"/>
      <c r="H27" s="51"/>
      <c r="I27" s="51"/>
      <c r="J27" s="51"/>
      <c r="K27" s="51"/>
      <c r="L27" s="51"/>
      <c r="M27" s="27"/>
      <c r="P27" s="16" t="e">
        <f>P26+1</f>
        <v>#REF!</v>
      </c>
      <c r="Q27" s="8" t="str">
        <f t="shared" ref="Q27:Q40" si="0">CONCATENATE("name ",E27)</f>
        <v>name 2</v>
      </c>
      <c r="R27" s="22" t="str">
        <f t="shared" ref="R27:R40" si="1">IF(F27="","",F27)</f>
        <v/>
      </c>
    </row>
    <row r="28" spans="2:36" x14ac:dyDescent="0.25">
      <c r="B28" s="25"/>
      <c r="E28" s="13">
        <f t="shared" ref="E28:E40" si="2">E27+1</f>
        <v>3</v>
      </c>
      <c r="F28" s="46"/>
      <c r="G28" s="46"/>
      <c r="H28" s="46"/>
      <c r="I28" s="46"/>
      <c r="J28" s="46"/>
      <c r="K28" s="46"/>
      <c r="L28" s="46"/>
      <c r="M28" s="27"/>
      <c r="P28" s="16" t="e">
        <f t="shared" ref="P28:P43" si="3">P27+1</f>
        <v>#REF!</v>
      </c>
      <c r="Q28" s="8" t="str">
        <f t="shared" si="0"/>
        <v>name 3</v>
      </c>
      <c r="R28" s="22" t="str">
        <f t="shared" si="1"/>
        <v/>
      </c>
    </row>
    <row r="29" spans="2:36" x14ac:dyDescent="0.25">
      <c r="B29" s="25"/>
      <c r="E29" s="13">
        <f t="shared" si="2"/>
        <v>4</v>
      </c>
      <c r="F29" s="46"/>
      <c r="G29" s="46"/>
      <c r="H29" s="46"/>
      <c r="I29" s="46"/>
      <c r="J29" s="46"/>
      <c r="K29" s="46"/>
      <c r="L29" s="46"/>
      <c r="M29" s="27"/>
      <c r="P29" s="16" t="e">
        <f t="shared" si="3"/>
        <v>#REF!</v>
      </c>
      <c r="Q29" s="8" t="str">
        <f t="shared" si="0"/>
        <v>name 4</v>
      </c>
      <c r="R29" s="22" t="str">
        <f t="shared" si="1"/>
        <v/>
      </c>
    </row>
    <row r="30" spans="2:36" x14ac:dyDescent="0.25">
      <c r="B30" s="25"/>
      <c r="E30" s="13">
        <f t="shared" si="2"/>
        <v>5</v>
      </c>
      <c r="F30" s="46"/>
      <c r="G30" s="46"/>
      <c r="H30" s="46"/>
      <c r="I30" s="46"/>
      <c r="J30" s="46"/>
      <c r="K30" s="46"/>
      <c r="L30" s="46"/>
      <c r="M30" s="27"/>
      <c r="P30" s="16" t="e">
        <f t="shared" si="3"/>
        <v>#REF!</v>
      </c>
      <c r="Q30" s="8" t="str">
        <f t="shared" si="0"/>
        <v>name 5</v>
      </c>
      <c r="R30" s="22" t="str">
        <f t="shared" si="1"/>
        <v/>
      </c>
    </row>
    <row r="31" spans="2:36" x14ac:dyDescent="0.25">
      <c r="B31" s="25"/>
      <c r="E31" s="13">
        <f t="shared" si="2"/>
        <v>6</v>
      </c>
      <c r="F31" s="46"/>
      <c r="G31" s="46"/>
      <c r="H31" s="46"/>
      <c r="I31" s="46"/>
      <c r="J31" s="46"/>
      <c r="K31" s="46"/>
      <c r="L31" s="46"/>
      <c r="M31" s="27"/>
      <c r="P31" s="16" t="e">
        <f t="shared" si="3"/>
        <v>#REF!</v>
      </c>
      <c r="Q31" s="8" t="str">
        <f t="shared" si="0"/>
        <v>name 6</v>
      </c>
      <c r="R31" s="22" t="str">
        <f t="shared" si="1"/>
        <v/>
      </c>
    </row>
    <row r="32" spans="2:36" x14ac:dyDescent="0.25">
      <c r="B32" s="25"/>
      <c r="E32" s="13">
        <f t="shared" si="2"/>
        <v>7</v>
      </c>
      <c r="F32" s="46"/>
      <c r="G32" s="46"/>
      <c r="H32" s="46"/>
      <c r="I32" s="46"/>
      <c r="J32" s="46"/>
      <c r="K32" s="46"/>
      <c r="L32" s="46"/>
      <c r="M32" s="27"/>
      <c r="P32" s="16" t="e">
        <f t="shared" si="3"/>
        <v>#REF!</v>
      </c>
      <c r="Q32" s="8" t="str">
        <f t="shared" si="0"/>
        <v>name 7</v>
      </c>
      <c r="R32" s="22" t="str">
        <f t="shared" si="1"/>
        <v/>
      </c>
    </row>
    <row r="33" spans="2:18" x14ac:dyDescent="0.25">
      <c r="B33" s="25"/>
      <c r="E33" s="13">
        <f t="shared" si="2"/>
        <v>8</v>
      </c>
      <c r="F33" s="46"/>
      <c r="G33" s="46"/>
      <c r="H33" s="46"/>
      <c r="I33" s="46"/>
      <c r="J33" s="46"/>
      <c r="K33" s="46"/>
      <c r="L33" s="46"/>
      <c r="M33" s="27"/>
      <c r="P33" s="16" t="e">
        <f t="shared" si="3"/>
        <v>#REF!</v>
      </c>
      <c r="Q33" s="8" t="str">
        <f t="shared" si="0"/>
        <v>name 8</v>
      </c>
      <c r="R33" s="22" t="str">
        <f t="shared" si="1"/>
        <v/>
      </c>
    </row>
    <row r="34" spans="2:18" x14ac:dyDescent="0.25">
      <c r="B34" s="25"/>
      <c r="E34" s="13">
        <f t="shared" si="2"/>
        <v>9</v>
      </c>
      <c r="F34" s="46"/>
      <c r="G34" s="46"/>
      <c r="H34" s="46"/>
      <c r="I34" s="46"/>
      <c r="J34" s="46"/>
      <c r="K34" s="46"/>
      <c r="L34" s="46"/>
      <c r="M34" s="27"/>
      <c r="P34" s="16" t="e">
        <f t="shared" si="3"/>
        <v>#REF!</v>
      </c>
      <c r="Q34" s="8" t="str">
        <f t="shared" si="0"/>
        <v>name 9</v>
      </c>
      <c r="R34" s="22" t="str">
        <f t="shared" si="1"/>
        <v/>
      </c>
    </row>
    <row r="35" spans="2:18" x14ac:dyDescent="0.25">
      <c r="B35" s="25"/>
      <c r="E35" s="13">
        <f t="shared" si="2"/>
        <v>10</v>
      </c>
      <c r="F35" s="46"/>
      <c r="G35" s="46"/>
      <c r="H35" s="46"/>
      <c r="I35" s="46"/>
      <c r="J35" s="46"/>
      <c r="K35" s="46"/>
      <c r="L35" s="46"/>
      <c r="M35" s="27"/>
      <c r="P35" s="16" t="e">
        <f t="shared" si="3"/>
        <v>#REF!</v>
      </c>
      <c r="Q35" s="8" t="str">
        <f t="shared" si="0"/>
        <v>name 10</v>
      </c>
      <c r="R35" s="22" t="str">
        <f t="shared" si="1"/>
        <v/>
      </c>
    </row>
    <row r="36" spans="2:18" x14ac:dyDescent="0.25">
      <c r="B36" s="25"/>
      <c r="E36" s="13">
        <f t="shared" si="2"/>
        <v>11</v>
      </c>
      <c r="F36" s="46"/>
      <c r="G36" s="46"/>
      <c r="H36" s="46"/>
      <c r="I36" s="46"/>
      <c r="J36" s="46"/>
      <c r="K36" s="46"/>
      <c r="L36" s="46"/>
      <c r="M36" s="27"/>
      <c r="P36" s="16" t="e">
        <f t="shared" si="3"/>
        <v>#REF!</v>
      </c>
      <c r="Q36" s="8" t="str">
        <f t="shared" si="0"/>
        <v>name 11</v>
      </c>
      <c r="R36" s="22" t="str">
        <f t="shared" si="1"/>
        <v/>
      </c>
    </row>
    <row r="37" spans="2:18" x14ac:dyDescent="0.25">
      <c r="B37" s="25"/>
      <c r="E37" s="13">
        <f t="shared" si="2"/>
        <v>12</v>
      </c>
      <c r="F37" s="46"/>
      <c r="G37" s="46"/>
      <c r="H37" s="46"/>
      <c r="I37" s="46"/>
      <c r="J37" s="46"/>
      <c r="K37" s="46"/>
      <c r="L37" s="46"/>
      <c r="M37" s="27"/>
      <c r="P37" s="16" t="e">
        <f t="shared" si="3"/>
        <v>#REF!</v>
      </c>
      <c r="Q37" s="8" t="str">
        <f t="shared" si="0"/>
        <v>name 12</v>
      </c>
      <c r="R37" s="22" t="str">
        <f t="shared" si="1"/>
        <v/>
      </c>
    </row>
    <row r="38" spans="2:18" x14ac:dyDescent="0.25">
      <c r="B38" s="25"/>
      <c r="E38" s="13">
        <f t="shared" si="2"/>
        <v>13</v>
      </c>
      <c r="F38" s="43"/>
      <c r="G38" s="43"/>
      <c r="H38" s="43"/>
      <c r="I38" s="43"/>
      <c r="J38" s="43"/>
      <c r="K38" s="43"/>
      <c r="L38" s="43"/>
      <c r="M38" s="27"/>
      <c r="P38" s="16" t="e">
        <f t="shared" si="3"/>
        <v>#REF!</v>
      </c>
      <c r="Q38" s="8" t="str">
        <f t="shared" si="0"/>
        <v>name 13</v>
      </c>
      <c r="R38" s="22" t="str">
        <f t="shared" si="1"/>
        <v/>
      </c>
    </row>
    <row r="39" spans="2:18" x14ac:dyDescent="0.25">
      <c r="B39" s="25"/>
      <c r="E39" s="13">
        <f t="shared" si="2"/>
        <v>14</v>
      </c>
      <c r="F39" s="43"/>
      <c r="G39" s="43"/>
      <c r="H39" s="43"/>
      <c r="I39" s="43"/>
      <c r="J39" s="43"/>
      <c r="K39" s="43"/>
      <c r="L39" s="43"/>
      <c r="M39" s="27"/>
      <c r="P39" s="16" t="e">
        <f t="shared" si="3"/>
        <v>#REF!</v>
      </c>
      <c r="Q39" s="8" t="str">
        <f t="shared" si="0"/>
        <v>name 14</v>
      </c>
      <c r="R39" s="22" t="str">
        <f t="shared" si="1"/>
        <v/>
      </c>
    </row>
    <row r="40" spans="2:18" x14ac:dyDescent="0.25">
      <c r="B40" s="25"/>
      <c r="E40" s="13">
        <f t="shared" si="2"/>
        <v>15</v>
      </c>
      <c r="F40" s="43"/>
      <c r="G40" s="43"/>
      <c r="H40" s="43"/>
      <c r="I40" s="43"/>
      <c r="J40" s="43"/>
      <c r="K40" s="43"/>
      <c r="L40" s="43"/>
      <c r="M40" s="27"/>
      <c r="P40" s="16" t="e">
        <f t="shared" si="3"/>
        <v>#REF!</v>
      </c>
      <c r="Q40" s="8" t="str">
        <f t="shared" si="0"/>
        <v>name 15</v>
      </c>
      <c r="R40" s="22" t="str">
        <f t="shared" si="1"/>
        <v/>
      </c>
    </row>
    <row r="41" spans="2:18" x14ac:dyDescent="0.25">
      <c r="B41" s="25"/>
      <c r="M41" s="27"/>
    </row>
    <row r="42" spans="2:18" x14ac:dyDescent="0.25">
      <c r="B42" s="25"/>
      <c r="C42" s="1" t="s">
        <v>5</v>
      </c>
      <c r="F42" s="1" t="s">
        <v>32</v>
      </c>
      <c r="H42" s="54"/>
      <c r="I42" s="54"/>
      <c r="J42" s="54"/>
      <c r="K42" s="54"/>
      <c r="L42" s="54"/>
      <c r="M42" s="27"/>
      <c r="P42" s="16" t="e">
        <f>P40+1</f>
        <v>#REF!</v>
      </c>
      <c r="Q42" s="8" t="s">
        <v>18</v>
      </c>
      <c r="R42" s="19">
        <f>H42</f>
        <v>0</v>
      </c>
    </row>
    <row r="43" spans="2:18" x14ac:dyDescent="0.25">
      <c r="B43" s="25"/>
      <c r="F43" s="48" t="s">
        <v>46</v>
      </c>
      <c r="G43" s="48"/>
      <c r="H43" s="50"/>
      <c r="I43" s="50"/>
      <c r="J43" s="50"/>
      <c r="K43" s="50"/>
      <c r="L43" s="50"/>
      <c r="M43" s="27"/>
      <c r="P43" s="16" t="e">
        <f t="shared" si="3"/>
        <v>#REF!</v>
      </c>
      <c r="Q43" s="8" t="s">
        <v>19</v>
      </c>
      <c r="R43" s="19">
        <f>H43</f>
        <v>0</v>
      </c>
    </row>
    <row r="44" spans="2:18" x14ac:dyDescent="0.25">
      <c r="B44" s="25"/>
      <c r="H44" s="50"/>
      <c r="I44" s="50"/>
      <c r="J44" s="50"/>
      <c r="K44" s="50"/>
      <c r="L44" s="50"/>
      <c r="M44" s="27"/>
    </row>
    <row r="45" spans="2:18" ht="45.5" customHeight="1" x14ac:dyDescent="0.25">
      <c r="B45" s="25"/>
      <c r="F45" s="48" t="s">
        <v>47</v>
      </c>
      <c r="G45" s="48"/>
      <c r="H45" s="53"/>
      <c r="I45" s="53"/>
      <c r="J45" s="53"/>
      <c r="K45" s="53"/>
      <c r="L45" s="53"/>
      <c r="M45" s="27"/>
      <c r="P45" s="16" t="e">
        <f>P43+1</f>
        <v>#REF!</v>
      </c>
      <c r="Q45" s="8" t="s">
        <v>20</v>
      </c>
      <c r="R45" s="19">
        <f>H45</f>
        <v>0</v>
      </c>
    </row>
    <row r="46" spans="2:18" x14ac:dyDescent="0.25">
      <c r="B46" s="25"/>
      <c r="F46" s="1" t="s">
        <v>31</v>
      </c>
      <c r="H46" s="50"/>
      <c r="I46" s="50"/>
      <c r="J46" s="50"/>
      <c r="K46" s="50"/>
      <c r="L46" s="50"/>
      <c r="M46" s="27"/>
      <c r="P46" s="16" t="e">
        <f t="shared" ref="P46:P47" si="4">P45+1</f>
        <v>#REF!</v>
      </c>
      <c r="Q46" s="8" t="s">
        <v>21</v>
      </c>
      <c r="R46" s="19" t="str">
        <f>IF(H46="","",H46)</f>
        <v/>
      </c>
    </row>
    <row r="47" spans="2:18" x14ac:dyDescent="0.25">
      <c r="B47" s="25"/>
      <c r="F47" s="1" t="s">
        <v>48</v>
      </c>
      <c r="H47" s="54"/>
      <c r="I47" s="54"/>
      <c r="J47" s="54"/>
      <c r="K47" s="54"/>
      <c r="L47" s="54"/>
      <c r="M47" s="27"/>
      <c r="P47" s="16" t="e">
        <f t="shared" si="4"/>
        <v>#REF!</v>
      </c>
      <c r="Q47" s="8" t="s">
        <v>22</v>
      </c>
      <c r="R47" s="19">
        <f>H47</f>
        <v>0</v>
      </c>
    </row>
    <row r="48" spans="2:18" x14ac:dyDescent="0.25">
      <c r="B48" s="25"/>
      <c r="F48" s="1" t="s">
        <v>49</v>
      </c>
      <c r="H48" s="50"/>
      <c r="I48" s="50"/>
      <c r="J48" s="50"/>
      <c r="K48" s="50"/>
      <c r="L48" s="50"/>
      <c r="M48" s="27"/>
    </row>
    <row r="49" spans="2:22" x14ac:dyDescent="0.25">
      <c r="B49" s="25"/>
      <c r="F49" s="48" t="s">
        <v>50</v>
      </c>
      <c r="G49" s="48"/>
      <c r="H49" s="59"/>
      <c r="I49" s="50"/>
      <c r="J49" s="50"/>
      <c r="K49" s="50"/>
      <c r="L49" s="50"/>
      <c r="M49" s="27"/>
      <c r="P49" s="16" t="e">
        <f>#REF!+1</f>
        <v>#REF!</v>
      </c>
      <c r="Q49" s="8" t="s">
        <v>27</v>
      </c>
      <c r="R49" s="24">
        <f>H49</f>
        <v>0</v>
      </c>
    </row>
    <row r="50" spans="2:22" x14ac:dyDescent="0.25">
      <c r="B50" s="25"/>
      <c r="M50" s="27"/>
    </row>
    <row r="51" spans="2:22" x14ac:dyDescent="0.25">
      <c r="B51" s="25"/>
      <c r="C51" s="1" t="s">
        <v>11</v>
      </c>
      <c r="M51" s="27"/>
      <c r="P51" s="16" t="e">
        <f>#REF!+1</f>
        <v>#REF!</v>
      </c>
      <c r="Q51" s="8" t="s">
        <v>25</v>
      </c>
      <c r="R51" s="19" t="e">
        <f>IF(#REF!="","",#REF!)</f>
        <v>#REF!</v>
      </c>
      <c r="T51" s="16" t="e">
        <f>P51+1</f>
        <v>#REF!</v>
      </c>
      <c r="U51" s="8" t="s">
        <v>28</v>
      </c>
      <c r="V51" s="20" t="e">
        <f>#REF!</f>
        <v>#REF!</v>
      </c>
    </row>
    <row r="52" spans="2:22" ht="60" customHeight="1" x14ac:dyDescent="0.25">
      <c r="B52" s="25"/>
      <c r="F52" s="64" t="s">
        <v>12</v>
      </c>
      <c r="G52" s="64"/>
      <c r="H52" s="64"/>
      <c r="I52" s="64"/>
      <c r="J52" s="64"/>
      <c r="K52" s="64"/>
      <c r="L52" s="64"/>
      <c r="M52" s="27"/>
    </row>
    <row r="53" spans="2:22" x14ac:dyDescent="0.25">
      <c r="B53" s="25"/>
      <c r="D53" s="14"/>
      <c r="E53" s="14"/>
      <c r="F53" s="14"/>
      <c r="G53" s="14"/>
      <c r="H53" s="14"/>
      <c r="I53" s="14"/>
      <c r="J53" s="14"/>
      <c r="K53" s="14"/>
      <c r="L53" s="14"/>
      <c r="M53" s="27"/>
    </row>
    <row r="54" spans="2:22" x14ac:dyDescent="0.25">
      <c r="B54" s="25"/>
      <c r="D54" s="14"/>
      <c r="E54" s="14"/>
      <c r="F54" s="14"/>
      <c r="G54" s="14"/>
      <c r="H54" s="14"/>
      <c r="I54" s="14"/>
      <c r="J54" s="14"/>
      <c r="K54" s="14"/>
      <c r="L54" s="14"/>
      <c r="M54" s="27"/>
    </row>
    <row r="55" spans="2:22" x14ac:dyDescent="0.25">
      <c r="B55" s="25"/>
      <c r="D55" s="14"/>
      <c r="E55" s="14"/>
      <c r="F55" s="14"/>
      <c r="G55" s="14"/>
      <c r="H55" s="14"/>
      <c r="I55" s="14"/>
      <c r="J55" s="14"/>
      <c r="K55" s="14"/>
      <c r="L55" s="14"/>
      <c r="M55" s="27"/>
    </row>
    <row r="56" spans="2:22" x14ac:dyDescent="0.25">
      <c r="B56" s="25"/>
      <c r="C56" s="1" t="s">
        <v>42</v>
      </c>
      <c r="D56" s="14"/>
      <c r="E56" s="14"/>
      <c r="F56" s="14"/>
      <c r="G56" s="14"/>
      <c r="H56" s="14"/>
      <c r="I56" s="14"/>
      <c r="J56" s="14"/>
      <c r="K56" s="14"/>
      <c r="L56" s="14"/>
      <c r="M56" s="27"/>
    </row>
    <row r="57" spans="2:22" x14ac:dyDescent="0.25">
      <c r="B57" s="25"/>
      <c r="M57" s="27"/>
    </row>
    <row r="58" spans="2:22" x14ac:dyDescent="0.25">
      <c r="B58" s="25"/>
      <c r="M58" s="27"/>
    </row>
    <row r="59" spans="2:22" x14ac:dyDescent="0.25">
      <c r="B59" s="25"/>
      <c r="I59" s="61"/>
      <c r="J59" s="61"/>
      <c r="K59" s="61"/>
      <c r="L59" s="61"/>
      <c r="M59" s="27"/>
    </row>
    <row r="60" spans="2:22" x14ac:dyDescent="0.25">
      <c r="B60" s="25"/>
      <c r="I60" s="62"/>
      <c r="J60" s="62"/>
      <c r="K60" s="62"/>
      <c r="L60" s="62"/>
      <c r="M60" s="27"/>
      <c r="P60" s="16" t="e">
        <f>T51+1</f>
        <v>#REF!</v>
      </c>
      <c r="Q60" s="8" t="s">
        <v>26</v>
      </c>
      <c r="R60" s="19" t="e">
        <f>VLOOKUP(#REF!,$C$67:$D$73,2)</f>
        <v>#REF!</v>
      </c>
      <c r="T60" s="16" t="e">
        <f>P60+1</f>
        <v>#REF!</v>
      </c>
      <c r="U60" s="8" t="s">
        <v>23</v>
      </c>
      <c r="V60" s="23" t="e">
        <f>#REF!</f>
        <v>#REF!</v>
      </c>
    </row>
    <row r="61" spans="2:22" x14ac:dyDescent="0.25">
      <c r="B61" s="25"/>
      <c r="D61" s="63"/>
      <c r="E61" s="63"/>
      <c r="F61" s="63"/>
      <c r="G61" s="63"/>
      <c r="I61" s="60" t="s">
        <v>51</v>
      </c>
      <c r="J61" s="60"/>
      <c r="K61" s="60"/>
      <c r="L61" s="60"/>
      <c r="M61" s="27"/>
    </row>
    <row r="62" spans="2:22" x14ac:dyDescent="0.25">
      <c r="B62" s="25"/>
      <c r="M62" s="27"/>
    </row>
    <row r="63" spans="2:22" x14ac:dyDescent="0.25">
      <c r="B63" s="25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27"/>
    </row>
    <row r="64" spans="2:22" x14ac:dyDescent="0.25">
      <c r="B64" s="25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27"/>
    </row>
    <row r="66" spans="1:15" x14ac:dyDescent="0.2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1"/>
      <c r="L66" s="32"/>
      <c r="M66" s="30"/>
      <c r="N66" s="30"/>
      <c r="O66" s="29"/>
    </row>
    <row r="67" spans="1:15" x14ac:dyDescent="0.25">
      <c r="A67" s="29"/>
      <c r="B67" s="30"/>
      <c r="C67" s="33"/>
      <c r="D67" s="34"/>
      <c r="E67" s="30"/>
      <c r="F67" s="30"/>
      <c r="G67" s="30"/>
      <c r="H67" s="30"/>
      <c r="I67" s="30"/>
      <c r="J67" s="30"/>
      <c r="K67" s="31"/>
      <c r="L67" s="35"/>
      <c r="M67" s="30"/>
      <c r="N67" s="30"/>
      <c r="O67" s="29"/>
    </row>
    <row r="68" spans="1:15" x14ac:dyDescent="0.25">
      <c r="A68" s="29"/>
      <c r="B68" s="30"/>
      <c r="C68" s="33"/>
      <c r="D68" s="34"/>
      <c r="E68" s="30"/>
      <c r="F68" s="30"/>
      <c r="G68" s="30"/>
      <c r="H68" s="30"/>
      <c r="I68" s="30"/>
      <c r="J68" s="30"/>
      <c r="K68" s="31"/>
      <c r="L68" s="35"/>
      <c r="M68" s="30"/>
      <c r="N68" s="30"/>
      <c r="O68" s="29"/>
    </row>
    <row r="69" spans="1:15" x14ac:dyDescent="0.25">
      <c r="A69" s="29"/>
      <c r="B69" s="30"/>
      <c r="C69" s="33"/>
      <c r="D69" s="34"/>
      <c r="E69" s="30"/>
      <c r="F69" s="30"/>
      <c r="G69" s="30"/>
      <c r="H69" s="30"/>
      <c r="I69" s="30"/>
      <c r="J69" s="30"/>
      <c r="K69" s="31"/>
      <c r="L69" s="35"/>
      <c r="M69" s="30"/>
      <c r="N69" s="30"/>
      <c r="O69" s="29"/>
    </row>
    <row r="70" spans="1:15" x14ac:dyDescent="0.25">
      <c r="A70" s="29"/>
      <c r="B70" s="30"/>
      <c r="C70" s="33"/>
      <c r="D70" s="34"/>
      <c r="E70" s="30"/>
      <c r="F70" s="30"/>
      <c r="G70" s="30"/>
      <c r="H70" s="30"/>
      <c r="I70" s="30"/>
      <c r="J70" s="30"/>
      <c r="K70" s="31"/>
      <c r="L70" s="35"/>
      <c r="M70" s="30"/>
      <c r="N70" s="30"/>
      <c r="O70" s="29"/>
    </row>
    <row r="71" spans="1:15" x14ac:dyDescent="0.25">
      <c r="A71" s="29"/>
      <c r="B71" s="30"/>
      <c r="C71" s="33"/>
      <c r="D71" s="34"/>
      <c r="E71" s="30"/>
      <c r="F71" s="30"/>
      <c r="G71" s="30"/>
      <c r="H71" s="30"/>
      <c r="I71" s="30"/>
      <c r="J71" s="30"/>
      <c r="K71" s="31"/>
      <c r="L71" s="35"/>
      <c r="M71" s="30"/>
      <c r="N71" s="30"/>
      <c r="O71" s="29"/>
    </row>
    <row r="72" spans="1:15" x14ac:dyDescent="0.25">
      <c r="A72" s="29"/>
      <c r="B72" s="30"/>
      <c r="C72" s="33"/>
      <c r="D72" s="34"/>
      <c r="E72" s="30"/>
      <c r="F72" s="30"/>
      <c r="G72" s="30"/>
      <c r="H72" s="30"/>
      <c r="I72" s="30"/>
      <c r="J72" s="30"/>
      <c r="K72" s="31"/>
      <c r="L72" s="35"/>
      <c r="M72" s="30"/>
      <c r="N72" s="30"/>
      <c r="O72" s="29"/>
    </row>
    <row r="73" spans="1:15" x14ac:dyDescent="0.25">
      <c r="A73" s="29"/>
      <c r="B73" s="30"/>
      <c r="C73" s="33"/>
      <c r="D73" s="34"/>
      <c r="E73" s="30"/>
      <c r="F73" s="30"/>
      <c r="G73" s="30"/>
      <c r="H73" s="30"/>
      <c r="I73" s="30"/>
      <c r="J73" s="30"/>
      <c r="K73" s="31"/>
      <c r="L73" s="35"/>
      <c r="M73" s="30"/>
      <c r="N73" s="30"/>
      <c r="O73" s="29"/>
    </row>
    <row r="74" spans="1:15" x14ac:dyDescent="0.2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1"/>
      <c r="L74" s="31"/>
      <c r="M74" s="30"/>
      <c r="N74" s="30"/>
      <c r="O74" s="29"/>
    </row>
    <row r="75" spans="1:15" x14ac:dyDescent="0.2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1"/>
      <c r="L75" s="31"/>
      <c r="M75" s="30"/>
      <c r="N75" s="30"/>
      <c r="O75" s="29"/>
    </row>
    <row r="76" spans="1:15" x14ac:dyDescent="0.25">
      <c r="A76" s="29"/>
      <c r="B76" s="30"/>
      <c r="C76" s="30"/>
      <c r="D76" s="30"/>
      <c r="E76" s="30"/>
      <c r="F76" s="30"/>
      <c r="G76" s="30"/>
      <c r="H76" s="36"/>
      <c r="I76" s="30"/>
      <c r="J76" s="30"/>
      <c r="K76" s="30"/>
      <c r="L76" s="30"/>
      <c r="M76" s="30"/>
      <c r="N76" s="30"/>
      <c r="O76" s="37"/>
    </row>
    <row r="77" spans="1:15" x14ac:dyDescent="0.25">
      <c r="A77" s="29"/>
      <c r="B77" s="30"/>
      <c r="C77" s="57"/>
      <c r="D77" s="57"/>
      <c r="E77" s="57"/>
      <c r="F77" s="57"/>
      <c r="G77" s="57"/>
      <c r="H77" s="38"/>
      <c r="I77" s="30"/>
      <c r="J77" s="30"/>
      <c r="K77" s="30"/>
      <c r="L77" s="30"/>
      <c r="M77" s="30"/>
      <c r="N77" s="30"/>
      <c r="O77" s="37"/>
    </row>
    <row r="78" spans="1:15" x14ac:dyDescent="0.25">
      <c r="A78" s="29"/>
      <c r="B78" s="30"/>
      <c r="C78" s="57"/>
      <c r="D78" s="57"/>
      <c r="E78" s="57"/>
      <c r="F78" s="57"/>
      <c r="G78" s="57"/>
      <c r="H78" s="38"/>
      <c r="I78" s="30"/>
      <c r="J78" s="30"/>
      <c r="K78" s="30"/>
      <c r="L78" s="30"/>
      <c r="M78" s="30"/>
      <c r="N78" s="30"/>
      <c r="O78" s="37"/>
    </row>
    <row r="79" spans="1:15" x14ac:dyDescent="0.25">
      <c r="A79" s="29"/>
      <c r="B79" s="30"/>
      <c r="C79" s="57"/>
      <c r="D79" s="57"/>
      <c r="E79" s="57"/>
      <c r="F79" s="57"/>
      <c r="G79" s="57"/>
      <c r="H79" s="38"/>
      <c r="I79" s="30"/>
      <c r="J79" s="30"/>
      <c r="K79" s="30"/>
      <c r="L79" s="30"/>
      <c r="M79" s="30"/>
      <c r="N79" s="30"/>
      <c r="O79" s="37"/>
    </row>
    <row r="80" spans="1:15" x14ac:dyDescent="0.25">
      <c r="A80" s="29"/>
      <c r="B80" s="30"/>
      <c r="C80" s="57"/>
      <c r="D80" s="57"/>
      <c r="E80" s="57"/>
      <c r="F80" s="57"/>
      <c r="G80" s="57"/>
      <c r="H80" s="38"/>
      <c r="I80" s="30"/>
      <c r="J80" s="30"/>
      <c r="K80" s="30"/>
      <c r="L80" s="30"/>
      <c r="M80" s="30"/>
      <c r="N80" s="30"/>
      <c r="O80" s="37"/>
    </row>
    <row r="81" spans="1:15" x14ac:dyDescent="0.25">
      <c r="A81" s="29"/>
      <c r="B81" s="30"/>
      <c r="C81" s="57"/>
      <c r="D81" s="57"/>
      <c r="E81" s="57"/>
      <c r="F81" s="57"/>
      <c r="G81" s="57"/>
      <c r="H81" s="38"/>
      <c r="I81" s="30"/>
      <c r="J81" s="30"/>
      <c r="K81" s="30"/>
      <c r="L81" s="30"/>
      <c r="M81" s="30"/>
      <c r="N81" s="30"/>
      <c r="O81" s="37"/>
    </row>
    <row r="82" spans="1:15" x14ac:dyDescent="0.25">
      <c r="A82" s="29"/>
      <c r="B82" s="30"/>
      <c r="C82" s="57"/>
      <c r="D82" s="57"/>
      <c r="E82" s="57"/>
      <c r="F82" s="57"/>
      <c r="G82" s="57"/>
      <c r="H82" s="38"/>
      <c r="I82" s="30"/>
      <c r="J82" s="30"/>
      <c r="K82" s="30"/>
      <c r="L82" s="30"/>
      <c r="M82" s="30"/>
      <c r="N82" s="30"/>
      <c r="O82" s="37"/>
    </row>
    <row r="83" spans="1:15" x14ac:dyDescent="0.25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31"/>
      <c r="L83" s="31"/>
      <c r="M83" s="30"/>
      <c r="N83" s="30"/>
      <c r="O83" s="29"/>
    </row>
    <row r="84" spans="1:15" x14ac:dyDescent="0.25">
      <c r="K84" s="28"/>
      <c r="L84" s="28"/>
      <c r="M84" s="1"/>
      <c r="N84" s="1"/>
    </row>
  </sheetData>
  <sheetProtection algorithmName="SHA-512" hashValue="jEfpBItOunthOsEglAx6VX61SWI6G6/Aq65IbNvt+OhdgRS2X72FrAppXZX+LAhW0Txo4eREee6DZsFpdJq21w==" saltValue="kfivl6s1VecT6ycfI0zeGg==" spinCount="100000" sheet="1" selectLockedCells="1"/>
  <mergeCells count="41">
    <mergeCell ref="F15:G15"/>
    <mergeCell ref="C77:G77"/>
    <mergeCell ref="C63:L64"/>
    <mergeCell ref="C82:G82"/>
    <mergeCell ref="C81:G81"/>
    <mergeCell ref="C80:G80"/>
    <mergeCell ref="C79:G79"/>
    <mergeCell ref="C78:G78"/>
    <mergeCell ref="H46:L46"/>
    <mergeCell ref="H49:L49"/>
    <mergeCell ref="I61:L61"/>
    <mergeCell ref="I59:L59"/>
    <mergeCell ref="I60:L60"/>
    <mergeCell ref="H48:L48"/>
    <mergeCell ref="D61:G61"/>
    <mergeCell ref="F52:L52"/>
    <mergeCell ref="J8:K8"/>
    <mergeCell ref="F43:G43"/>
    <mergeCell ref="F45:G45"/>
    <mergeCell ref="F49:G49"/>
    <mergeCell ref="I11:L11"/>
    <mergeCell ref="H43:L44"/>
    <mergeCell ref="F26:L26"/>
    <mergeCell ref="F27:L27"/>
    <mergeCell ref="F19:I19"/>
    <mergeCell ref="F21:I21"/>
    <mergeCell ref="H45:L45"/>
    <mergeCell ref="H47:L47"/>
    <mergeCell ref="E13:L13"/>
    <mergeCell ref="E17:L17"/>
    <mergeCell ref="H42:L42"/>
    <mergeCell ref="F28:L28"/>
    <mergeCell ref="F34:L34"/>
    <mergeCell ref="F35:L35"/>
    <mergeCell ref="F36:L36"/>
    <mergeCell ref="F37:L37"/>
    <mergeCell ref="F29:L29"/>
    <mergeCell ref="F30:L30"/>
    <mergeCell ref="F31:L31"/>
    <mergeCell ref="F32:L32"/>
    <mergeCell ref="F33:L33"/>
  </mergeCells>
  <conditionalFormatting sqref="C49:F49 C22:L22 G20:L20 C19:C21 C23:H23 C16:L18 C15:F15 I15:L15 L8 C8:J8 C44:L44 C43:F43 H43:L43 C46:L48 C45:F45 H45:L45 J19 L19 J21 L21 C12:L14 C9:L9 C10:D11 H10:L11 F10:F11 C50:L50 C51:C52 C24:L27 C38:L42 C28:F37 C61:L61 C53:L58 H59:L60 C59:C60">
    <cfRule type="notContainsBlanks" dxfId="1" priority="7">
      <formula>LEN(TRIM(C8))&gt;0</formula>
    </cfRule>
  </conditionalFormatting>
  <conditionalFormatting sqref="H49:L49">
    <cfRule type="notContainsBlanks" dxfId="0" priority="3">
      <formula>LEN(TRIM(H49))&gt;0</formula>
    </cfRule>
  </conditionalFormatting>
  <dataValidations count="1">
    <dataValidation type="list" allowBlank="1" showInputMessage="1" showErrorMessage="1" sqref="K19 K21" xr:uid="{1AF1F4A7-6228-488F-A180-66F5C94FD33C}">
      <formula1>$AC$16:$AC$18</formula1>
    </dataValidation>
  </dataValidations>
  <printOptions horizontalCentered="1"/>
  <pageMargins left="0.59055118110236227" right="0.59055118110236227" top="0.59055118110236227" bottom="0.39370078740157483" header="0.39370078740157483" footer="0.3937007874015748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508000</xdr:colOff>
                    <xdr:row>8</xdr:row>
                    <xdr:rowOff>127000</xdr:rowOff>
                  </from>
                  <to>
                    <xdr:col>6</xdr:col>
                    <xdr:colOff>361950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514350</xdr:colOff>
                    <xdr:row>9</xdr:row>
                    <xdr:rowOff>107950</xdr:rowOff>
                  </from>
                  <to>
                    <xdr:col>6</xdr:col>
                    <xdr:colOff>336550</xdr:colOff>
                    <xdr:row>11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438150</xdr:colOff>
                    <xdr:row>8</xdr:row>
                    <xdr:rowOff>57150</xdr:rowOff>
                  </from>
                  <to>
                    <xdr:col>8</xdr:col>
                    <xdr:colOff>190500</xdr:colOff>
                    <xdr:row>10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438150</xdr:colOff>
                    <xdr:row>9</xdr:row>
                    <xdr:rowOff>107950</xdr:rowOff>
                  </from>
                  <to>
                    <xdr:col>8</xdr:col>
                    <xdr:colOff>190500</xdr:colOff>
                    <xdr:row>11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323850</xdr:colOff>
                    <xdr:row>17</xdr:row>
                    <xdr:rowOff>76200</xdr:rowOff>
                  </from>
                  <to>
                    <xdr:col>5</xdr:col>
                    <xdr:colOff>514350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</xdr:col>
                    <xdr:colOff>323850</xdr:colOff>
                    <xdr:row>19</xdr:row>
                    <xdr:rowOff>50800</xdr:rowOff>
                  </from>
                  <to>
                    <xdr:col>5</xdr:col>
                    <xdr:colOff>514350</xdr:colOff>
                    <xdr:row>21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34</vt:i4>
      </vt:variant>
    </vt:vector>
  </HeadingPairs>
  <TitlesOfParts>
    <vt:vector size="35" baseType="lpstr">
      <vt:lpstr>1 registration</vt:lpstr>
      <vt:lpstr>'1 registration'!Print_Area</vt:lpstr>
      <vt:lpstr>V03_kind</vt:lpstr>
      <vt:lpstr>V04_kind_other</vt:lpstr>
      <vt:lpstr>V05_title</vt:lpstr>
      <vt:lpstr>V06_from</vt:lpstr>
      <vt:lpstr>V07_to</vt:lpstr>
      <vt:lpstr>V08_place</vt:lpstr>
      <vt:lpstr>V09_Curr</vt:lpstr>
      <vt:lpstr>V10_fee</vt:lpstr>
      <vt:lpstr>V15_name1</vt:lpstr>
      <vt:lpstr>V16_name2</vt:lpstr>
      <vt:lpstr>V17_name3</vt:lpstr>
      <vt:lpstr>V18_name4</vt:lpstr>
      <vt:lpstr>V19_name5</vt:lpstr>
      <vt:lpstr>V20_name6</vt:lpstr>
      <vt:lpstr>V21_name7</vt:lpstr>
      <vt:lpstr>V22_name8</vt:lpstr>
      <vt:lpstr>V23_name9</vt:lpstr>
      <vt:lpstr>V24_name10</vt:lpstr>
      <vt:lpstr>V25_name11</vt:lpstr>
      <vt:lpstr>V26_name12</vt:lpstr>
      <vt:lpstr>V27_name13</vt:lpstr>
      <vt:lpstr>V28_name14</vt:lpstr>
      <vt:lpstr>V29_name15</vt:lpstr>
      <vt:lpstr>V30_order_by</vt:lpstr>
      <vt:lpstr>V31_org</vt:lpstr>
      <vt:lpstr>V32_road</vt:lpstr>
      <vt:lpstr>V33_PO_box</vt:lpstr>
      <vt:lpstr>V34_town</vt:lpstr>
      <vt:lpstr>V36_phone</vt:lpstr>
      <vt:lpstr>V39_remark_other</vt:lpstr>
      <vt:lpstr>V40_payment_until</vt:lpstr>
      <vt:lpstr>V41_staff_short</vt:lpstr>
      <vt:lpstr>V42_staff_long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Rehag Jutta</dc:creator>
  <cp:lastModifiedBy>GuestEccil</cp:lastModifiedBy>
  <cp:lastPrinted>2021-06-07T08:01:27Z</cp:lastPrinted>
  <dcterms:created xsi:type="dcterms:W3CDTF">2017-02-05T14:41:25Z</dcterms:created>
  <dcterms:modified xsi:type="dcterms:W3CDTF">2021-11-25T06:51:42Z</dcterms:modified>
</cp:coreProperties>
</file>